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Menu" sheetId="1" r:id="rId1"/>
    <sheet name="最小２乗法　１次式" sheetId="2" r:id="rId2"/>
    <sheet name="最小２乗法　２次式" sheetId="3" r:id="rId3"/>
    <sheet name="確率誤差" sheetId="4" r:id="rId4"/>
  </sheets>
  <definedNames/>
  <calcPr fullCalcOnLoad="1"/>
</workbook>
</file>

<file path=xl/sharedStrings.xml><?xml version="1.0" encoding="utf-8"?>
<sst xmlns="http://schemas.openxmlformats.org/spreadsheetml/2006/main" count="109" uniqueCount="55">
  <si>
    <t>no.01</t>
  </si>
  <si>
    <t>no.02</t>
  </si>
  <si>
    <t>no.03</t>
  </si>
  <si>
    <t>no.04</t>
  </si>
  <si>
    <t>no.05</t>
  </si>
  <si>
    <t>no.06</t>
  </si>
  <si>
    <t>no.07</t>
  </si>
  <si>
    <t>no.08</t>
  </si>
  <si>
    <t>no.09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</si>
  <si>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</si>
  <si>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</si>
  <si>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</si>
  <si>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</si>
  <si>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</si>
  <si>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</si>
  <si>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</si>
  <si>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</si>
  <si>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</si>
  <si>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no.19</t>
  </si>
  <si>
    <t>no.20</t>
  </si>
  <si>
    <t>y</t>
  </si>
  <si>
    <t>x</t>
  </si>
  <si>
    <t>x^2</t>
  </si>
  <si>
    <t>xy</t>
  </si>
  <si>
    <t>合計</t>
  </si>
  <si>
    <t>平均</t>
  </si>
  <si>
    <t>no.</t>
  </si>
  <si>
    <t>a=</t>
  </si>
  <si>
    <t>b=</t>
  </si>
  <si>
    <t>個数</t>
  </si>
  <si>
    <t>１次式の最小２乗法</t>
  </si>
  <si>
    <t>２次式の最小２乗法</t>
  </si>
  <si>
    <t>ｘ＾４</t>
  </si>
  <si>
    <t>x^3</t>
  </si>
  <si>
    <t>x^2y</t>
  </si>
  <si>
    <t>確率誤差</t>
  </si>
  <si>
    <t>no.21</t>
  </si>
  <si>
    <t>no.22</t>
  </si>
  <si>
    <t>no.23</t>
  </si>
  <si>
    <t>no.24</t>
  </si>
  <si>
    <t>no.25</t>
  </si>
  <si>
    <t>no.27</t>
  </si>
  <si>
    <t>no.28</t>
  </si>
  <si>
    <t>no.29</t>
  </si>
  <si>
    <t>no.30</t>
  </si>
  <si>
    <t>補正値</t>
  </si>
  <si>
    <t>残差^2</t>
  </si>
  <si>
    <t>確  率  誤  差</t>
  </si>
  <si>
    <t>最小２乗法、確率誤差の計算</t>
  </si>
  <si>
    <t>最小２乗法　１次式　( y = ax + b )</t>
  </si>
  <si>
    <t>最小２乗法　２次式　( y = ax + bx^2 )　の計算</t>
  </si>
  <si>
    <t>確率誤差の計算</t>
  </si>
  <si>
    <t>no.26</t>
  </si>
  <si>
    <t>※データ数10個以上の場合のみ利用できます</t>
  </si>
  <si>
    <t>有明高専　物理学教室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</si>
</sst>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E+00"/>
    <numFmt numFmtId="177" formatCode="0.00000E+0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i/>
      <sz val="16"/>
      <name val="Bookman Old Style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color indexed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3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176" fontId="0" fillId="4" borderId="0" xfId="0" applyNumberFormat="1" applyFill="1" applyAlignment="1">
      <alignment/>
    </xf>
    <xf numFmtId="0" fontId="0" fillId="3" borderId="5" xfId="0" applyFill="1" applyBorder="1" applyAlignment="1">
      <alignment horizontal="center" vertical="center"/>
    </xf>
    <xf numFmtId="0" fontId="0" fillId="5" borderId="0" xfId="0" applyFill="1" applyAlignment="1">
      <alignment/>
    </xf>
    <xf numFmtId="0" fontId="6" fillId="0" borderId="2" xfId="0" applyFont="1" applyBorder="1" applyAlignment="1" applyProtection="1">
      <alignment vertical="center"/>
      <protection locked="0"/>
    </xf>
    <xf numFmtId="0" fontId="6" fillId="3" borderId="2" xfId="0" applyFont="1" applyFill="1" applyBorder="1" applyAlignment="1">
      <alignment vertical="center"/>
    </xf>
    <xf numFmtId="0" fontId="6" fillId="0" borderId="3" xfId="0" applyFont="1" applyBorder="1" applyAlignment="1" applyProtection="1">
      <alignment vertical="center"/>
      <protection locked="0"/>
    </xf>
    <xf numFmtId="0" fontId="6" fillId="3" borderId="3" xfId="0" applyFont="1" applyFill="1" applyBorder="1" applyAlignment="1">
      <alignment vertical="center"/>
    </xf>
    <xf numFmtId="0" fontId="6" fillId="0" borderId="5" xfId="0" applyFont="1" applyBorder="1" applyAlignment="1" applyProtection="1">
      <alignment vertical="center"/>
      <protection locked="0"/>
    </xf>
    <xf numFmtId="0" fontId="6" fillId="3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0" xfId="0" applyFill="1" applyAlignment="1">
      <alignment vertical="center"/>
    </xf>
    <xf numFmtId="0" fontId="4" fillId="5" borderId="0" xfId="0" applyFont="1" applyFill="1" applyAlignment="1">
      <alignment vertical="center"/>
    </xf>
    <xf numFmtId="0" fontId="10" fillId="5" borderId="0" xfId="16" applyFont="1" applyFill="1" applyAlignment="1">
      <alignment horizontal="center" vertical="center"/>
    </xf>
    <xf numFmtId="177" fontId="0" fillId="4" borderId="0" xfId="0" applyNumberFormat="1" applyFill="1" applyAlignment="1">
      <alignment/>
    </xf>
    <xf numFmtId="177" fontId="0" fillId="3" borderId="2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2" borderId="1" xfId="0" applyNumberFormat="1" applyFill="1" applyBorder="1" applyAlignment="1">
      <alignment/>
    </xf>
    <xf numFmtId="0" fontId="0" fillId="5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0" borderId="0" xfId="0" applyAlignment="1">
      <alignment/>
    </xf>
    <xf numFmtId="0" fontId="0" fillId="6" borderId="0" xfId="0" applyFill="1" applyAlignment="1">
      <alignment horizontal="center"/>
    </xf>
    <xf numFmtId="0" fontId="7" fillId="4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workbookViewId="0" topLeftCell="A1">
      <selection activeCell="B2" sqref="B2"/>
    </sheetView>
  </sheetViews>
  <sheetFormatPr defaultColWidth="9.00390625" defaultRowHeight="13.5"/>
  <cols>
    <col min="1" max="1" width="28.75390625" style="0" customWidth="1"/>
    <col min="2" max="2" width="55.625" style="0" customWidth="1"/>
  </cols>
  <sheetData>
    <row r="1" spans="1:10" ht="101.25" customHeight="1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30" customHeight="1">
      <c r="A2" s="19"/>
      <c r="B2" s="51" t="s">
        <v>48</v>
      </c>
      <c r="C2" s="19"/>
      <c r="D2" s="19"/>
      <c r="E2" s="19"/>
      <c r="F2" s="19"/>
      <c r="G2" s="19"/>
      <c r="H2" s="19"/>
      <c r="I2" s="19"/>
      <c r="J2" s="19"/>
    </row>
    <row r="3" spans="1:10" ht="30" customHeight="1">
      <c r="A3" s="19"/>
      <c r="B3" s="37"/>
      <c r="C3" s="19"/>
      <c r="D3" s="19"/>
      <c r="E3" s="19"/>
      <c r="F3" s="19"/>
      <c r="G3" s="19"/>
      <c r="H3" s="19"/>
      <c r="I3" s="19"/>
      <c r="J3" s="19"/>
    </row>
    <row r="4" spans="1:10" ht="30" customHeight="1">
      <c r="A4" s="19"/>
      <c r="B4" s="39" t="s">
        <v>49</v>
      </c>
      <c r="C4" s="19"/>
      <c r="D4" s="19"/>
      <c r="E4" s="19"/>
      <c r="F4" s="19"/>
      <c r="G4" s="19"/>
      <c r="H4" s="19"/>
      <c r="I4" s="19"/>
      <c r="J4" s="19"/>
    </row>
    <row r="5" spans="1:10" ht="30" customHeight="1">
      <c r="A5" s="19"/>
      <c r="B5" s="38"/>
      <c r="C5" s="19"/>
      <c r="D5" s="19"/>
      <c r="E5" s="19"/>
      <c r="F5" s="19"/>
      <c r="G5" s="19"/>
      <c r="H5" s="19"/>
      <c r="I5" s="19"/>
      <c r="J5" s="19"/>
    </row>
    <row r="6" spans="1:10" ht="30" customHeight="1">
      <c r="A6" s="19"/>
      <c r="B6" s="39" t="s">
        <v>50</v>
      </c>
      <c r="C6" s="19"/>
      <c r="D6" s="19"/>
      <c r="E6" s="19"/>
      <c r="F6" s="19"/>
      <c r="G6" s="19"/>
      <c r="H6" s="19"/>
      <c r="I6" s="19"/>
      <c r="J6" s="19"/>
    </row>
    <row r="7" spans="1:10" ht="30" customHeight="1">
      <c r="A7" s="19"/>
      <c r="B7" s="38"/>
      <c r="C7" s="19"/>
      <c r="D7" s="19"/>
      <c r="E7" s="19"/>
      <c r="F7" s="19"/>
      <c r="G7" s="19"/>
      <c r="H7" s="19"/>
      <c r="I7" s="19"/>
      <c r="J7" s="19"/>
    </row>
    <row r="8" spans="1:10" ht="30" customHeight="1">
      <c r="A8" s="19"/>
      <c r="B8" s="39" t="s">
        <v>51</v>
      </c>
      <c r="C8" s="19"/>
      <c r="D8" s="19"/>
      <c r="E8" s="19"/>
      <c r="F8" s="19"/>
      <c r="G8" s="19"/>
      <c r="H8" s="19"/>
      <c r="I8" s="19"/>
      <c r="J8" s="19"/>
    </row>
    <row r="9" spans="1:10" ht="13.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3.5">
      <c r="A10" s="19"/>
      <c r="B10" s="45" t="s">
        <v>54</v>
      </c>
      <c r="C10" s="19"/>
      <c r="D10" s="19"/>
      <c r="E10" s="19"/>
      <c r="F10" s="19"/>
      <c r="G10" s="19"/>
      <c r="H10" s="19"/>
      <c r="I10" s="19"/>
      <c r="J10" s="19"/>
    </row>
    <row r="11" spans="1:10" ht="13.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3.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3.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3.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3.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3.5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3.5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3.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3.5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3.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13.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13.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13.5">
      <c r="A23" s="19"/>
      <c r="B23" s="19"/>
      <c r="C23" s="19"/>
      <c r="D23" s="19"/>
      <c r="E23" s="19"/>
      <c r="F23" s="19"/>
      <c r="G23" s="19"/>
      <c r="H23" s="19"/>
      <c r="I23" s="19"/>
      <c r="J23" s="19"/>
    </row>
    <row r="24" spans="1:10" ht="13.5">
      <c r="A24" s="19"/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3.5">
      <c r="A25" s="19"/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3.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13.5">
      <c r="A27" s="19"/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3.5">
      <c r="A28" s="19"/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3.5">
      <c r="A29" s="19"/>
      <c r="B29" s="19"/>
      <c r="C29" s="19"/>
      <c r="D29" s="19"/>
      <c r="E29" s="19"/>
      <c r="F29" s="19"/>
      <c r="G29" s="19"/>
      <c r="H29" s="19"/>
      <c r="I29" s="19"/>
      <c r="J29" s="19"/>
    </row>
    <row r="30" spans="1:10" ht="13.5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3.5">
      <c r="A31" s="19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3.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3.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3.5">
      <c r="A34" s="19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3.5">
      <c r="A35" s="19"/>
      <c r="B35" s="19"/>
      <c r="C35" s="19"/>
      <c r="D35" s="19"/>
      <c r="E35" s="19"/>
      <c r="F35" s="19"/>
      <c r="G35" s="19"/>
      <c r="H35" s="19"/>
      <c r="I35" s="19"/>
      <c r="J35" s="19"/>
    </row>
  </sheetData>
  <sheetProtection password="ED6C" sheet="1" objects="1" scenarios="1"/>
  <hyperlinks>
    <hyperlink ref="B4" location="'最小２乗法　１次式'!C4" display="最小２乗法　１次式　( y = ax + b )"/>
    <hyperlink ref="B6" location="'最小２乗法　２次式'!C5" display="最小２乗法　２次式　( y = ax + bx^2 )　の計算"/>
    <hyperlink ref="B8" location="確率誤差!C4" display="確率誤差の計算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showGridLines="0" workbookViewId="0" topLeftCell="A1">
      <selection activeCell="C4" sqref="C4"/>
    </sheetView>
  </sheetViews>
  <sheetFormatPr defaultColWidth="9.00390625" defaultRowHeight="13.5"/>
  <cols>
    <col min="2" max="2" width="6.625" style="0" customWidth="1"/>
    <col min="3" max="6" width="12.625" style="0" customWidth="1"/>
    <col min="9" max="9" width="16.625" style="0" customWidth="1"/>
    <col min="11" max="11" width="11.50390625" style="0" customWidth="1"/>
  </cols>
  <sheetData>
    <row r="1" spans="1:16" ht="24">
      <c r="A1" s="19"/>
      <c r="B1" s="46" t="s">
        <v>30</v>
      </c>
      <c r="C1" s="47"/>
      <c r="D1" s="47"/>
      <c r="E1" s="47"/>
      <c r="F1" s="47"/>
      <c r="G1" s="47"/>
      <c r="H1" s="47"/>
      <c r="I1" s="47"/>
      <c r="J1" s="47"/>
      <c r="K1" s="19"/>
      <c r="L1" s="19"/>
      <c r="M1" s="19"/>
      <c r="N1" s="19"/>
      <c r="O1" s="19"/>
      <c r="P1" s="19"/>
    </row>
    <row r="2" spans="1:16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8" customHeight="1">
      <c r="A3" s="19"/>
      <c r="B3" s="2" t="s">
        <v>26</v>
      </c>
      <c r="C3" s="3" t="s">
        <v>20</v>
      </c>
      <c r="D3" s="3" t="s">
        <v>21</v>
      </c>
      <c r="E3" s="3" t="s">
        <v>22</v>
      </c>
      <c r="F3" s="3" t="s">
        <v>23</v>
      </c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8" customHeight="1">
      <c r="A4" s="19"/>
      <c r="B4" s="4" t="s">
        <v>0</v>
      </c>
      <c r="C4" s="5"/>
      <c r="D4" s="5"/>
      <c r="E4" s="6">
        <f>IF(D4="","",D4^2)</f>
      </c>
      <c r="F4" s="6">
        <f>IF(D4="","",D4*C4)</f>
      </c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8" customHeight="1">
      <c r="A5" s="19"/>
      <c r="B5" s="7" t="s">
        <v>1</v>
      </c>
      <c r="C5" s="8"/>
      <c r="D5" s="8"/>
      <c r="E5" s="9">
        <f aca="true" t="shared" si="0" ref="E5:E23">IF(D5="","",D5^2)</f>
      </c>
      <c r="F5" s="9">
        <f aca="true" t="shared" si="1" ref="F5:F23">IF(D5="","",D5*C5)</f>
      </c>
      <c r="G5" s="19"/>
      <c r="H5" s="14"/>
      <c r="I5" s="14"/>
      <c r="J5" s="14"/>
      <c r="K5" s="19"/>
      <c r="L5" s="19"/>
      <c r="M5" s="19"/>
      <c r="N5" s="19"/>
      <c r="O5" s="19"/>
      <c r="P5" s="19"/>
    </row>
    <row r="6" spans="1:16" ht="18" customHeight="1">
      <c r="A6" s="19"/>
      <c r="B6" s="7" t="s">
        <v>2</v>
      </c>
      <c r="C6" s="8"/>
      <c r="D6" s="8"/>
      <c r="E6" s="9">
        <f t="shared" si="0"/>
      </c>
      <c r="F6" s="9">
        <f t="shared" si="1"/>
      </c>
      <c r="G6" s="19"/>
      <c r="H6" s="15" t="s">
        <v>27</v>
      </c>
      <c r="I6" s="17" t="e">
        <f>(F24-C26*D25*C25)/(E24-C26*D25^2)</f>
        <v>#DIV/0!</v>
      </c>
      <c r="J6" s="14"/>
      <c r="K6" s="19"/>
      <c r="L6" s="19"/>
      <c r="M6" s="19"/>
      <c r="N6" s="19"/>
      <c r="O6" s="19"/>
      <c r="P6" s="19"/>
    </row>
    <row r="7" spans="1:16" ht="18" customHeight="1">
      <c r="A7" s="19"/>
      <c r="B7" s="7" t="s">
        <v>3</v>
      </c>
      <c r="C7" s="8"/>
      <c r="D7" s="8"/>
      <c r="E7" s="9">
        <f t="shared" si="0"/>
      </c>
      <c r="F7" s="9">
        <f t="shared" si="1"/>
      </c>
      <c r="G7" s="19"/>
      <c r="H7" s="16"/>
      <c r="I7" s="17"/>
      <c r="J7" s="14"/>
      <c r="K7" s="19"/>
      <c r="L7" s="19"/>
      <c r="M7" s="19"/>
      <c r="N7" s="19"/>
      <c r="O7" s="19"/>
      <c r="P7" s="19"/>
    </row>
    <row r="8" spans="1:16" ht="18" customHeight="1">
      <c r="A8" s="19"/>
      <c r="B8" s="7" t="s">
        <v>4</v>
      </c>
      <c r="C8" s="8"/>
      <c r="D8" s="8"/>
      <c r="E8" s="9">
        <f t="shared" si="0"/>
      </c>
      <c r="F8" s="9">
        <f t="shared" si="1"/>
      </c>
      <c r="G8" s="19"/>
      <c r="H8" s="15" t="s">
        <v>28</v>
      </c>
      <c r="I8" s="17" t="e">
        <f>-I6*D25+C25</f>
        <v>#DIV/0!</v>
      </c>
      <c r="J8" s="14"/>
      <c r="K8" s="19"/>
      <c r="L8" s="19"/>
      <c r="M8" s="19"/>
      <c r="N8" s="19"/>
      <c r="O8" s="19"/>
      <c r="P8" s="19"/>
    </row>
    <row r="9" spans="1:16" ht="18" customHeight="1">
      <c r="A9" s="19"/>
      <c r="B9" s="7" t="s">
        <v>5</v>
      </c>
      <c r="C9" s="8"/>
      <c r="D9" s="8"/>
      <c r="E9" s="9">
        <f t="shared" si="0"/>
      </c>
      <c r="F9" s="9">
        <f t="shared" si="1"/>
      </c>
      <c r="G9" s="19"/>
      <c r="H9" s="14"/>
      <c r="I9" s="14"/>
      <c r="J9" s="14"/>
      <c r="K9" s="19"/>
      <c r="L9" s="19"/>
      <c r="M9" s="19"/>
      <c r="N9" s="19"/>
      <c r="O9" s="19"/>
      <c r="P9" s="19"/>
    </row>
    <row r="10" spans="1:16" ht="18" customHeight="1">
      <c r="A10" s="19"/>
      <c r="B10" s="7" t="s">
        <v>6</v>
      </c>
      <c r="C10" s="8"/>
      <c r="D10" s="8"/>
      <c r="E10" s="9">
        <f t="shared" si="0"/>
      </c>
      <c r="F10" s="9">
        <f t="shared" si="1"/>
      </c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8" customHeight="1">
      <c r="A11" s="19"/>
      <c r="B11" s="7" t="s">
        <v>7</v>
      </c>
      <c r="C11" s="8"/>
      <c r="D11" s="8"/>
      <c r="E11" s="9">
        <f t="shared" si="0"/>
      </c>
      <c r="F11" s="9">
        <f t="shared" si="1"/>
      </c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8" customHeight="1">
      <c r="A12" s="19"/>
      <c r="B12" s="7" t="s">
        <v>8</v>
      </c>
      <c r="C12" s="8"/>
      <c r="D12" s="8"/>
      <c r="E12" s="9">
        <f t="shared" si="0"/>
      </c>
      <c r="F12" s="9">
        <f t="shared" si="1"/>
      </c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8" customHeight="1">
      <c r="A13" s="19"/>
      <c r="B13" s="7" t="s">
        <v>9</v>
      </c>
      <c r="C13" s="8"/>
      <c r="D13" s="8"/>
      <c r="E13" s="9">
        <f t="shared" si="0"/>
      </c>
      <c r="F13" s="9">
        <f t="shared" si="1"/>
      </c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8" customHeight="1">
      <c r="A14" s="19"/>
      <c r="B14" s="7" t="s">
        <v>10</v>
      </c>
      <c r="C14" s="8"/>
      <c r="D14" s="8"/>
      <c r="E14" s="9">
        <f t="shared" si="0"/>
      </c>
      <c r="F14" s="9">
        <f t="shared" si="1"/>
      </c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8" customHeight="1">
      <c r="A15" s="19"/>
      <c r="B15" s="7" t="s">
        <v>11</v>
      </c>
      <c r="C15" s="8"/>
      <c r="D15" s="8"/>
      <c r="E15" s="9">
        <f t="shared" si="0"/>
      </c>
      <c r="F15" s="9">
        <f t="shared" si="1"/>
      </c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8" customHeight="1">
      <c r="A16" s="19"/>
      <c r="B16" s="7" t="s">
        <v>12</v>
      </c>
      <c r="C16" s="8"/>
      <c r="D16" s="8"/>
      <c r="E16" s="9">
        <f t="shared" si="0"/>
      </c>
      <c r="F16" s="9">
        <f t="shared" si="1"/>
      </c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8" customHeight="1">
      <c r="A17" s="19"/>
      <c r="B17" s="7" t="s">
        <v>13</v>
      </c>
      <c r="C17" s="8"/>
      <c r="D17" s="8"/>
      <c r="E17" s="9">
        <f t="shared" si="0"/>
      </c>
      <c r="F17" s="9">
        <f t="shared" si="1"/>
      </c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18" customHeight="1">
      <c r="A18" s="19"/>
      <c r="B18" s="7" t="s">
        <v>14</v>
      </c>
      <c r="C18" s="8"/>
      <c r="D18" s="8"/>
      <c r="E18" s="9">
        <f t="shared" si="0"/>
      </c>
      <c r="F18" s="9">
        <f t="shared" si="1"/>
      </c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18" customHeight="1">
      <c r="A19" s="19"/>
      <c r="B19" s="7" t="s">
        <v>15</v>
      </c>
      <c r="C19" s="8"/>
      <c r="D19" s="8"/>
      <c r="E19" s="9">
        <f t="shared" si="0"/>
      </c>
      <c r="F19" s="9">
        <f t="shared" si="1"/>
      </c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8" customHeight="1">
      <c r="A20" s="19"/>
      <c r="B20" s="7" t="s">
        <v>16</v>
      </c>
      <c r="C20" s="8"/>
      <c r="D20" s="8"/>
      <c r="E20" s="9">
        <f t="shared" si="0"/>
      </c>
      <c r="F20" s="9">
        <f t="shared" si="1"/>
      </c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8" customHeight="1">
      <c r="A21" s="19"/>
      <c r="B21" s="7" t="s">
        <v>17</v>
      </c>
      <c r="C21" s="8"/>
      <c r="D21" s="8"/>
      <c r="E21" s="9">
        <f t="shared" si="0"/>
      </c>
      <c r="F21" s="9">
        <f t="shared" si="1"/>
      </c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8" customHeight="1">
      <c r="A22" s="19"/>
      <c r="B22" s="7" t="s">
        <v>18</v>
      </c>
      <c r="C22" s="8"/>
      <c r="D22" s="8"/>
      <c r="E22" s="9">
        <f t="shared" si="0"/>
      </c>
      <c r="F22" s="9">
        <f t="shared" si="1"/>
      </c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8" customHeight="1">
      <c r="A23" s="19"/>
      <c r="B23" s="10" t="s">
        <v>19</v>
      </c>
      <c r="C23" s="11"/>
      <c r="D23" s="11"/>
      <c r="E23" s="12">
        <f t="shared" si="0"/>
      </c>
      <c r="F23" s="12">
        <f t="shared" si="1"/>
      </c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8" customHeight="1">
      <c r="A24" s="19"/>
      <c r="B24" s="2" t="s">
        <v>24</v>
      </c>
      <c r="C24" s="13">
        <f>SUM(C4:C23)</f>
        <v>0</v>
      </c>
      <c r="D24" s="13">
        <f>SUM(D4:D23)</f>
        <v>0</v>
      </c>
      <c r="E24" s="13">
        <f>SUM(E4:E23)</f>
        <v>0</v>
      </c>
      <c r="F24" s="13">
        <f>SUM(F4:F23)</f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8" customHeight="1">
      <c r="A25" s="19"/>
      <c r="B25" s="2" t="s">
        <v>25</v>
      </c>
      <c r="C25" s="13" t="e">
        <f>AVERAGE(C4:C23)</f>
        <v>#DIV/0!</v>
      </c>
      <c r="D25" s="13" t="e">
        <f>AVERAGE(D4:D23)</f>
        <v>#DIV/0!</v>
      </c>
      <c r="E25" s="13"/>
      <c r="F25" s="13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8" customHeight="1">
      <c r="A26" s="19"/>
      <c r="B26" s="2" t="s">
        <v>29</v>
      </c>
      <c r="C26" s="1">
        <f>COUNT(C4:C23)</f>
        <v>0</v>
      </c>
      <c r="D26" s="1"/>
      <c r="E26" s="1"/>
      <c r="F26" s="1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3.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3.5">
      <c r="A28" s="19"/>
      <c r="B28" s="19"/>
      <c r="C28" s="19"/>
      <c r="D28" s="19"/>
      <c r="E28" s="48" t="s">
        <v>54</v>
      </c>
      <c r="F28" s="49"/>
      <c r="G28" s="49"/>
      <c r="H28" s="49"/>
      <c r="I28" s="19"/>
      <c r="J28" s="19"/>
      <c r="K28" s="19"/>
      <c r="L28" s="19"/>
      <c r="M28" s="19"/>
      <c r="N28" s="19"/>
      <c r="O28" s="19"/>
      <c r="P28" s="19"/>
    </row>
    <row r="29" spans="1:16" ht="13.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3.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3.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1:16" ht="13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1:16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1:16" ht="13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13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1:16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1:16" ht="13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1:16" ht="13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1:16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</sheetData>
  <sheetProtection password="ED6C" sheet="1" objects="1" scenarios="1"/>
  <mergeCells count="2">
    <mergeCell ref="B1:J1"/>
    <mergeCell ref="E28:H28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5"/>
  <sheetViews>
    <sheetView showGridLines="0" workbookViewId="0" topLeftCell="A1">
      <selection activeCell="C5" sqref="C5"/>
    </sheetView>
  </sheetViews>
  <sheetFormatPr defaultColWidth="9.00390625" defaultRowHeight="13.5"/>
  <cols>
    <col min="1" max="1" width="2.625" style="0" customWidth="1"/>
    <col min="2" max="2" width="5.625" style="0" customWidth="1"/>
    <col min="3" max="9" width="10.625" style="0" customWidth="1"/>
    <col min="10" max="10" width="4.625" style="0" customWidth="1"/>
    <col min="12" max="12" width="16.625" style="0" customWidth="1"/>
    <col min="13" max="13" width="5.625" style="0" customWidth="1"/>
    <col min="14" max="14" width="12.625" style="0" customWidth="1"/>
  </cols>
  <sheetData>
    <row r="1" spans="1:21" ht="13.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24" customHeight="1">
      <c r="A2" s="19"/>
      <c r="B2" s="46" t="s">
        <v>31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19"/>
      <c r="O2" s="19"/>
      <c r="P2" s="19"/>
      <c r="Q2" s="19"/>
      <c r="R2" s="19"/>
      <c r="S2" s="19"/>
      <c r="T2" s="19"/>
      <c r="U2" s="19"/>
    </row>
    <row r="3" spans="1:21" ht="18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18" customHeight="1">
      <c r="A4" s="19"/>
      <c r="B4" s="2" t="s">
        <v>26</v>
      </c>
      <c r="C4" s="3" t="s">
        <v>20</v>
      </c>
      <c r="D4" s="3" t="s">
        <v>21</v>
      </c>
      <c r="E4" s="3" t="s">
        <v>22</v>
      </c>
      <c r="F4" s="3" t="s">
        <v>33</v>
      </c>
      <c r="G4" s="3" t="s">
        <v>32</v>
      </c>
      <c r="H4" s="3" t="s">
        <v>23</v>
      </c>
      <c r="I4" s="3" t="s">
        <v>34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8" customHeight="1">
      <c r="A5" s="19"/>
      <c r="B5" s="4" t="s">
        <v>0</v>
      </c>
      <c r="C5" s="20"/>
      <c r="D5" s="20"/>
      <c r="E5" s="21">
        <f>IF(D5="","",D5^2)</f>
      </c>
      <c r="F5" s="21">
        <f>IF(D5="","",D5^3)</f>
      </c>
      <c r="G5" s="21">
        <f>IF(D5="","",D5^4)</f>
      </c>
      <c r="H5" s="21">
        <f>IF(D5="","",D5*C5)</f>
      </c>
      <c r="I5" s="21">
        <f>IF(D5="","",D5^2*C5)</f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8" customHeight="1">
      <c r="A6" s="19"/>
      <c r="B6" s="7" t="s">
        <v>1</v>
      </c>
      <c r="C6" s="22"/>
      <c r="D6" s="22"/>
      <c r="E6" s="23">
        <f aca="true" t="shared" si="0" ref="E6:E24">IF(D6="","",D6^2)</f>
      </c>
      <c r="F6" s="23">
        <f aca="true" t="shared" si="1" ref="F6:F24">IF(D6="","",D6^3)</f>
      </c>
      <c r="G6" s="23">
        <f aca="true" t="shared" si="2" ref="G6:G24">IF(D6="","",D6^4)</f>
      </c>
      <c r="H6" s="23">
        <f aca="true" t="shared" si="3" ref="H6:H24">IF(D6="","",D6*C6)</f>
      </c>
      <c r="I6" s="23">
        <f aca="true" t="shared" si="4" ref="I6:I24">IF(D6="","",D6^2*C6)</f>
      </c>
      <c r="J6" s="19"/>
      <c r="K6" s="14"/>
      <c r="L6" s="14"/>
      <c r="M6" s="14"/>
      <c r="N6" s="19"/>
      <c r="O6" s="19"/>
      <c r="P6" s="19"/>
      <c r="Q6" s="19"/>
      <c r="R6" s="19"/>
      <c r="S6" s="19"/>
      <c r="T6" s="19"/>
      <c r="U6" s="19"/>
    </row>
    <row r="7" spans="1:21" ht="18" customHeight="1">
      <c r="A7" s="19"/>
      <c r="B7" s="7" t="s">
        <v>2</v>
      </c>
      <c r="C7" s="22"/>
      <c r="D7" s="22"/>
      <c r="E7" s="23">
        <f t="shared" si="0"/>
      </c>
      <c r="F7" s="23">
        <f t="shared" si="1"/>
      </c>
      <c r="G7" s="23">
        <f t="shared" si="2"/>
      </c>
      <c r="H7" s="23">
        <f t="shared" si="3"/>
      </c>
      <c r="I7" s="23">
        <f t="shared" si="4"/>
      </c>
      <c r="J7" s="19"/>
      <c r="K7" s="15" t="s">
        <v>27</v>
      </c>
      <c r="L7" s="17" t="e">
        <f>(H25*G25-I25*F25)/(E25*G25-F25^2)</f>
        <v>#DIV/0!</v>
      </c>
      <c r="M7" s="14"/>
      <c r="N7" s="19"/>
      <c r="O7" s="19"/>
      <c r="P7" s="19"/>
      <c r="Q7" s="19"/>
      <c r="R7" s="19"/>
      <c r="S7" s="19"/>
      <c r="T7" s="19"/>
      <c r="U7" s="19"/>
    </row>
    <row r="8" spans="1:21" ht="18" customHeight="1">
      <c r="A8" s="19"/>
      <c r="B8" s="7" t="s">
        <v>3</v>
      </c>
      <c r="C8" s="22"/>
      <c r="D8" s="22"/>
      <c r="E8" s="23">
        <f t="shared" si="0"/>
      </c>
      <c r="F8" s="23">
        <f t="shared" si="1"/>
      </c>
      <c r="G8" s="23">
        <f t="shared" si="2"/>
      </c>
      <c r="H8" s="23">
        <f t="shared" si="3"/>
      </c>
      <c r="I8" s="23">
        <f t="shared" si="4"/>
      </c>
      <c r="J8" s="19"/>
      <c r="K8" s="16"/>
      <c r="L8" s="17"/>
      <c r="M8" s="14"/>
      <c r="N8" s="19"/>
      <c r="O8" s="19"/>
      <c r="P8" s="19"/>
      <c r="Q8" s="19"/>
      <c r="R8" s="19"/>
      <c r="S8" s="19"/>
      <c r="T8" s="19"/>
      <c r="U8" s="19"/>
    </row>
    <row r="9" spans="1:21" ht="18" customHeight="1">
      <c r="A9" s="19"/>
      <c r="B9" s="7" t="s">
        <v>4</v>
      </c>
      <c r="C9" s="22"/>
      <c r="D9" s="22"/>
      <c r="E9" s="23">
        <f t="shared" si="0"/>
      </c>
      <c r="F9" s="23">
        <f t="shared" si="1"/>
      </c>
      <c r="G9" s="23">
        <f t="shared" si="2"/>
      </c>
      <c r="H9" s="23">
        <f t="shared" si="3"/>
      </c>
      <c r="I9" s="23">
        <f t="shared" si="4"/>
      </c>
      <c r="J9" s="19"/>
      <c r="K9" s="15" t="s">
        <v>28</v>
      </c>
      <c r="L9" s="17" t="e">
        <f>(I25*E25-H25*F25)/(E25*G25-F25^2)</f>
        <v>#DIV/0!</v>
      </c>
      <c r="M9" s="14"/>
      <c r="N9" s="19"/>
      <c r="O9" s="19"/>
      <c r="P9" s="19"/>
      <c r="Q9" s="19"/>
      <c r="R9" s="19"/>
      <c r="S9" s="19"/>
      <c r="T9" s="19"/>
      <c r="U9" s="19"/>
    </row>
    <row r="10" spans="1:21" ht="18" customHeight="1">
      <c r="A10" s="19"/>
      <c r="B10" s="7" t="s">
        <v>5</v>
      </c>
      <c r="C10" s="22"/>
      <c r="D10" s="22"/>
      <c r="E10" s="23">
        <f t="shared" si="0"/>
      </c>
      <c r="F10" s="23">
        <f t="shared" si="1"/>
      </c>
      <c r="G10" s="23">
        <f t="shared" si="2"/>
      </c>
      <c r="H10" s="23">
        <f t="shared" si="3"/>
      </c>
      <c r="I10" s="23">
        <f t="shared" si="4"/>
      </c>
      <c r="J10" s="19"/>
      <c r="K10" s="14"/>
      <c r="L10" s="14"/>
      <c r="M10" s="14"/>
      <c r="N10" s="19"/>
      <c r="O10" s="19"/>
      <c r="P10" s="19"/>
      <c r="Q10" s="19"/>
      <c r="R10" s="19"/>
      <c r="S10" s="19"/>
      <c r="T10" s="19"/>
      <c r="U10" s="19"/>
    </row>
    <row r="11" spans="1:21" ht="18" customHeight="1">
      <c r="A11" s="19"/>
      <c r="B11" s="7" t="s">
        <v>6</v>
      </c>
      <c r="C11" s="22"/>
      <c r="D11" s="22"/>
      <c r="E11" s="23">
        <f t="shared" si="0"/>
      </c>
      <c r="F11" s="23">
        <f t="shared" si="1"/>
      </c>
      <c r="G11" s="23">
        <f t="shared" si="2"/>
      </c>
      <c r="H11" s="23">
        <f t="shared" si="3"/>
      </c>
      <c r="I11" s="23">
        <f t="shared" si="4"/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8" customHeight="1">
      <c r="A12" s="19"/>
      <c r="B12" s="7" t="s">
        <v>7</v>
      </c>
      <c r="C12" s="22"/>
      <c r="D12" s="22"/>
      <c r="E12" s="23">
        <f t="shared" si="0"/>
      </c>
      <c r="F12" s="23">
        <f t="shared" si="1"/>
      </c>
      <c r="G12" s="23">
        <f t="shared" si="2"/>
      </c>
      <c r="H12" s="23">
        <f t="shared" si="3"/>
      </c>
      <c r="I12" s="23">
        <f t="shared" si="4"/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8" customHeight="1">
      <c r="A13" s="19"/>
      <c r="B13" s="7" t="s">
        <v>8</v>
      </c>
      <c r="C13" s="22"/>
      <c r="D13" s="22"/>
      <c r="E13" s="23">
        <f t="shared" si="0"/>
      </c>
      <c r="F13" s="23">
        <f t="shared" si="1"/>
      </c>
      <c r="G13" s="23">
        <f t="shared" si="2"/>
      </c>
      <c r="H13" s="23">
        <f t="shared" si="3"/>
      </c>
      <c r="I13" s="23">
        <f t="shared" si="4"/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8" customHeight="1">
      <c r="A14" s="19"/>
      <c r="B14" s="7" t="s">
        <v>9</v>
      </c>
      <c r="C14" s="22"/>
      <c r="D14" s="22"/>
      <c r="E14" s="23">
        <f t="shared" si="0"/>
      </c>
      <c r="F14" s="23">
        <f t="shared" si="1"/>
      </c>
      <c r="G14" s="23">
        <f t="shared" si="2"/>
      </c>
      <c r="H14" s="23">
        <f t="shared" si="3"/>
      </c>
      <c r="I14" s="23">
        <f t="shared" si="4"/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8" customHeight="1">
      <c r="A15" s="19"/>
      <c r="B15" s="7" t="s">
        <v>10</v>
      </c>
      <c r="C15" s="22"/>
      <c r="D15" s="22"/>
      <c r="E15" s="23">
        <f t="shared" si="0"/>
      </c>
      <c r="F15" s="23">
        <f t="shared" si="1"/>
      </c>
      <c r="G15" s="23">
        <f t="shared" si="2"/>
      </c>
      <c r="H15" s="23">
        <f t="shared" si="3"/>
      </c>
      <c r="I15" s="23">
        <f t="shared" si="4"/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8" customHeight="1">
      <c r="A16" s="19"/>
      <c r="B16" s="7" t="s">
        <v>11</v>
      </c>
      <c r="C16" s="22"/>
      <c r="D16" s="22"/>
      <c r="E16" s="23">
        <f t="shared" si="0"/>
      </c>
      <c r="F16" s="23">
        <f t="shared" si="1"/>
      </c>
      <c r="G16" s="23">
        <f t="shared" si="2"/>
      </c>
      <c r="H16" s="23">
        <f t="shared" si="3"/>
      </c>
      <c r="I16" s="23">
        <f t="shared" si="4"/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8" customHeight="1">
      <c r="A17" s="19"/>
      <c r="B17" s="7" t="s">
        <v>12</v>
      </c>
      <c r="C17" s="22"/>
      <c r="D17" s="22"/>
      <c r="E17" s="23">
        <f t="shared" si="0"/>
      </c>
      <c r="F17" s="23">
        <f t="shared" si="1"/>
      </c>
      <c r="G17" s="23">
        <f t="shared" si="2"/>
      </c>
      <c r="H17" s="23">
        <f t="shared" si="3"/>
      </c>
      <c r="I17" s="23">
        <f t="shared" si="4"/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8" customHeight="1">
      <c r="A18" s="19"/>
      <c r="B18" s="7" t="s">
        <v>13</v>
      </c>
      <c r="C18" s="22"/>
      <c r="D18" s="22"/>
      <c r="E18" s="23">
        <f t="shared" si="0"/>
      </c>
      <c r="F18" s="23">
        <f t="shared" si="1"/>
      </c>
      <c r="G18" s="23">
        <f t="shared" si="2"/>
      </c>
      <c r="H18" s="23">
        <f t="shared" si="3"/>
      </c>
      <c r="I18" s="23">
        <f t="shared" si="4"/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8" customHeight="1">
      <c r="A19" s="19"/>
      <c r="B19" s="7" t="s">
        <v>14</v>
      </c>
      <c r="C19" s="22"/>
      <c r="D19" s="22"/>
      <c r="E19" s="23">
        <f t="shared" si="0"/>
      </c>
      <c r="F19" s="23">
        <f t="shared" si="1"/>
      </c>
      <c r="G19" s="23">
        <f t="shared" si="2"/>
      </c>
      <c r="H19" s="23">
        <f t="shared" si="3"/>
      </c>
      <c r="I19" s="23">
        <f t="shared" si="4"/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8" customHeight="1">
      <c r="A20" s="19"/>
      <c r="B20" s="7" t="s">
        <v>15</v>
      </c>
      <c r="C20" s="22"/>
      <c r="D20" s="22"/>
      <c r="E20" s="23">
        <f t="shared" si="0"/>
      </c>
      <c r="F20" s="23">
        <f t="shared" si="1"/>
      </c>
      <c r="G20" s="23">
        <f t="shared" si="2"/>
      </c>
      <c r="H20" s="23">
        <f t="shared" si="3"/>
      </c>
      <c r="I20" s="23">
        <f t="shared" si="4"/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8" customHeight="1">
      <c r="A21" s="19"/>
      <c r="B21" s="7" t="s">
        <v>16</v>
      </c>
      <c r="C21" s="22"/>
      <c r="D21" s="22"/>
      <c r="E21" s="23">
        <f t="shared" si="0"/>
      </c>
      <c r="F21" s="23">
        <f t="shared" si="1"/>
      </c>
      <c r="G21" s="23">
        <f t="shared" si="2"/>
      </c>
      <c r="H21" s="23">
        <f t="shared" si="3"/>
      </c>
      <c r="I21" s="23">
        <f t="shared" si="4"/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8" customHeight="1">
      <c r="A22" s="19"/>
      <c r="B22" s="7" t="s">
        <v>17</v>
      </c>
      <c r="C22" s="22"/>
      <c r="D22" s="22"/>
      <c r="E22" s="23">
        <f t="shared" si="0"/>
      </c>
      <c r="F22" s="23">
        <f t="shared" si="1"/>
      </c>
      <c r="G22" s="23">
        <f t="shared" si="2"/>
      </c>
      <c r="H22" s="23">
        <f t="shared" si="3"/>
      </c>
      <c r="I22" s="23">
        <f t="shared" si="4"/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8" customHeight="1">
      <c r="A23" s="19"/>
      <c r="B23" s="7" t="s">
        <v>18</v>
      </c>
      <c r="C23" s="22"/>
      <c r="D23" s="22"/>
      <c r="E23" s="23">
        <f t="shared" si="0"/>
      </c>
      <c r="F23" s="23">
        <f t="shared" si="1"/>
      </c>
      <c r="G23" s="23">
        <f t="shared" si="2"/>
      </c>
      <c r="H23" s="23">
        <f t="shared" si="3"/>
      </c>
      <c r="I23" s="23">
        <f t="shared" si="4"/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18" customHeight="1">
      <c r="A24" s="19"/>
      <c r="B24" s="18" t="s">
        <v>19</v>
      </c>
      <c r="C24" s="24"/>
      <c r="D24" s="24"/>
      <c r="E24" s="25">
        <f t="shared" si="0"/>
      </c>
      <c r="F24" s="25">
        <f t="shared" si="1"/>
      </c>
      <c r="G24" s="25">
        <f t="shared" si="2"/>
      </c>
      <c r="H24" s="25">
        <f t="shared" si="3"/>
      </c>
      <c r="I24" s="25">
        <f t="shared" si="4"/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18" customHeight="1">
      <c r="A25" s="19"/>
      <c r="B25" s="2" t="s">
        <v>24</v>
      </c>
      <c r="C25" s="26">
        <f aca="true" t="shared" si="5" ref="C25:I25">SUM(C5:C24)</f>
        <v>0</v>
      </c>
      <c r="D25" s="26">
        <f t="shared" si="5"/>
        <v>0</v>
      </c>
      <c r="E25" s="26">
        <f t="shared" si="5"/>
        <v>0</v>
      </c>
      <c r="F25" s="26">
        <f t="shared" si="5"/>
        <v>0</v>
      </c>
      <c r="G25" s="26">
        <f t="shared" si="5"/>
        <v>0</v>
      </c>
      <c r="H25" s="26">
        <f t="shared" si="5"/>
        <v>0</v>
      </c>
      <c r="I25" s="26">
        <f t="shared" si="5"/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13.5">
      <c r="A27" s="19"/>
      <c r="B27" s="19"/>
      <c r="C27" s="19"/>
      <c r="D27" s="19"/>
      <c r="E27" s="19"/>
      <c r="F27" s="48" t="s">
        <v>54</v>
      </c>
      <c r="G27" s="49"/>
      <c r="H27" s="49"/>
      <c r="I27" s="4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13.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13.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13.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13.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3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13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13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ht="13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ht="13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</sheetData>
  <sheetProtection password="ED6C" sheet="1" objects="1" scenarios="1"/>
  <mergeCells count="2">
    <mergeCell ref="B2:M2"/>
    <mergeCell ref="F27:I27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showGridLines="0" workbookViewId="0" topLeftCell="A1">
      <selection activeCell="C4" sqref="C4"/>
    </sheetView>
  </sheetViews>
  <sheetFormatPr defaultColWidth="9.00390625" defaultRowHeight="13.5"/>
  <cols>
    <col min="1" max="2" width="6.625" style="0" customWidth="1"/>
    <col min="3" max="4" width="20.625" style="0" customWidth="1"/>
    <col min="5" max="5" width="5.625" style="0" customWidth="1"/>
    <col min="8" max="8" width="20.625" style="0" customWidth="1"/>
    <col min="10" max="10" width="12.625" style="0" customWidth="1"/>
  </cols>
  <sheetData>
    <row r="1" spans="1:18" ht="24">
      <c r="A1" s="19"/>
      <c r="B1" s="46" t="s">
        <v>47</v>
      </c>
      <c r="C1" s="49"/>
      <c r="D1" s="49"/>
      <c r="E1" s="49"/>
      <c r="F1" s="49"/>
      <c r="G1" s="49"/>
      <c r="H1" s="49"/>
      <c r="I1" s="49"/>
      <c r="J1" s="19"/>
      <c r="K1" s="19"/>
      <c r="L1" s="19"/>
      <c r="M1" s="19"/>
      <c r="N1" s="19"/>
      <c r="O1" s="19"/>
      <c r="P1" s="19"/>
      <c r="Q1" s="19"/>
      <c r="R1" s="19"/>
    </row>
    <row r="2" spans="1:18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" customHeight="1">
      <c r="A3" s="19"/>
      <c r="B3" s="30" t="s">
        <v>26</v>
      </c>
      <c r="C3" s="30" t="s">
        <v>45</v>
      </c>
      <c r="D3" s="30" t="s">
        <v>46</v>
      </c>
      <c r="E3" s="35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>
      <c r="A4" s="19"/>
      <c r="B4" s="32" t="s">
        <v>0</v>
      </c>
      <c r="C4" s="27"/>
      <c r="D4" s="41">
        <f>IF(C4="","",(C4-$C$34)^2)</f>
      </c>
      <c r="E4" s="3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5" customHeight="1">
      <c r="A5" s="19"/>
      <c r="B5" s="33" t="s">
        <v>1</v>
      </c>
      <c r="C5" s="28"/>
      <c r="D5" s="42">
        <f aca="true" t="shared" si="0" ref="D5:D33">IF(C5="","",(C5-$C$34)^2)</f>
      </c>
      <c r="E5" s="36"/>
      <c r="F5" s="14"/>
      <c r="G5" s="14"/>
      <c r="H5" s="14"/>
      <c r="I5" s="14"/>
      <c r="J5" s="19"/>
      <c r="K5" s="19"/>
      <c r="L5" s="19"/>
      <c r="M5" s="19"/>
      <c r="N5" s="19"/>
      <c r="O5" s="19"/>
      <c r="P5" s="19"/>
      <c r="Q5" s="19"/>
      <c r="R5" s="19"/>
    </row>
    <row r="6" spans="1:18" ht="15" customHeight="1">
      <c r="A6" s="19"/>
      <c r="B6" s="33" t="s">
        <v>2</v>
      </c>
      <c r="C6" s="28"/>
      <c r="D6" s="42">
        <f t="shared" si="0"/>
      </c>
      <c r="E6" s="36"/>
      <c r="F6" s="14"/>
      <c r="G6" s="14" t="s">
        <v>35</v>
      </c>
      <c r="H6" s="14"/>
      <c r="I6" s="14"/>
      <c r="J6" s="19"/>
      <c r="K6" s="19"/>
      <c r="L6" s="19"/>
      <c r="M6" s="19"/>
      <c r="N6" s="19"/>
      <c r="O6" s="19"/>
      <c r="P6" s="19"/>
      <c r="Q6" s="19"/>
      <c r="R6" s="19"/>
    </row>
    <row r="7" spans="1:18" ht="15" customHeight="1">
      <c r="A7" s="19"/>
      <c r="B7" s="33" t="s">
        <v>3</v>
      </c>
      <c r="C7" s="28"/>
      <c r="D7" s="42">
        <f t="shared" si="0"/>
      </c>
      <c r="E7" s="36"/>
      <c r="F7" s="14"/>
      <c r="G7" s="14"/>
      <c r="H7" s="40">
        <f>IF(C35&lt;10,"",0.6745*SQRT(D34/(C35*(C35-1))))</f>
      </c>
      <c r="I7" s="14"/>
      <c r="J7" s="19"/>
      <c r="K7" s="19"/>
      <c r="L7" s="19"/>
      <c r="M7" s="19"/>
      <c r="N7" s="19"/>
      <c r="O7" s="19"/>
      <c r="P7" s="19"/>
      <c r="Q7" s="19"/>
      <c r="R7" s="19"/>
    </row>
    <row r="8" spans="1:18" ht="15" customHeight="1">
      <c r="A8" s="19"/>
      <c r="B8" s="33" t="s">
        <v>4</v>
      </c>
      <c r="C8" s="28"/>
      <c r="D8" s="42">
        <f t="shared" si="0"/>
      </c>
      <c r="E8" s="36"/>
      <c r="F8" s="14"/>
      <c r="G8" s="14"/>
      <c r="H8" s="14"/>
      <c r="I8" s="14"/>
      <c r="J8" s="19"/>
      <c r="K8" s="19"/>
      <c r="L8" s="19"/>
      <c r="M8" s="19"/>
      <c r="N8" s="19"/>
      <c r="O8" s="19"/>
      <c r="P8" s="19"/>
      <c r="Q8" s="19"/>
      <c r="R8" s="19"/>
    </row>
    <row r="9" spans="1:18" ht="15" customHeight="1">
      <c r="A9" s="19"/>
      <c r="B9" s="33" t="s">
        <v>5</v>
      </c>
      <c r="C9" s="28"/>
      <c r="D9" s="42">
        <f t="shared" si="0"/>
      </c>
      <c r="E9" s="36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5" customHeight="1">
      <c r="A10" s="19"/>
      <c r="B10" s="33" t="s">
        <v>6</v>
      </c>
      <c r="C10" s="28"/>
      <c r="D10" s="42">
        <f t="shared" si="0"/>
      </c>
      <c r="E10" s="36"/>
      <c r="F10" s="50" t="s">
        <v>53</v>
      </c>
      <c r="G10" s="50"/>
      <c r="H10" s="50"/>
      <c r="I10" s="50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5" customHeight="1">
      <c r="A11" s="19"/>
      <c r="B11" s="33" t="s">
        <v>7</v>
      </c>
      <c r="C11" s="28"/>
      <c r="D11" s="42">
        <f t="shared" si="0"/>
      </c>
      <c r="E11" s="36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5" customHeight="1">
      <c r="A12" s="19"/>
      <c r="B12" s="33" t="s">
        <v>8</v>
      </c>
      <c r="C12" s="28"/>
      <c r="D12" s="42">
        <f t="shared" si="0"/>
      </c>
      <c r="E12" s="36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5" customHeight="1">
      <c r="A13" s="19"/>
      <c r="B13" s="33" t="s">
        <v>9</v>
      </c>
      <c r="C13" s="28"/>
      <c r="D13" s="42">
        <f t="shared" si="0"/>
      </c>
      <c r="E13" s="36"/>
      <c r="F13" s="48" t="s">
        <v>54</v>
      </c>
      <c r="G13" s="49"/>
      <c r="H13" s="49"/>
      <c r="I13" s="49"/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5" customHeight="1">
      <c r="A14" s="19"/>
      <c r="B14" s="33" t="s">
        <v>10</v>
      </c>
      <c r="C14" s="28"/>
      <c r="D14" s="42">
        <f t="shared" si="0"/>
      </c>
      <c r="E14" s="36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ht="15" customHeight="1">
      <c r="A15" s="19"/>
      <c r="B15" s="33" t="s">
        <v>11</v>
      </c>
      <c r="C15" s="28"/>
      <c r="D15" s="42">
        <f t="shared" si="0"/>
      </c>
      <c r="E15" s="36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5" customHeight="1">
      <c r="A16" s="19"/>
      <c r="B16" s="33" t="s">
        <v>12</v>
      </c>
      <c r="C16" s="28"/>
      <c r="D16" s="42">
        <f t="shared" si="0"/>
      </c>
      <c r="E16" s="36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5" customHeight="1">
      <c r="A17" s="19"/>
      <c r="B17" s="33" t="s">
        <v>13</v>
      </c>
      <c r="C17" s="28"/>
      <c r="D17" s="42">
        <f t="shared" si="0"/>
      </c>
      <c r="E17" s="36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5" customHeight="1">
      <c r="A18" s="19"/>
      <c r="B18" s="33" t="s">
        <v>14</v>
      </c>
      <c r="C18" s="28"/>
      <c r="D18" s="42">
        <f t="shared" si="0"/>
      </c>
      <c r="E18" s="36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5" customHeight="1">
      <c r="A19" s="19"/>
      <c r="B19" s="33" t="s">
        <v>15</v>
      </c>
      <c r="C19" s="28"/>
      <c r="D19" s="42">
        <f t="shared" si="0"/>
      </c>
      <c r="E19" s="36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5" customHeight="1">
      <c r="A20" s="19"/>
      <c r="B20" s="33" t="s">
        <v>16</v>
      </c>
      <c r="C20" s="28"/>
      <c r="D20" s="42">
        <f t="shared" si="0"/>
      </c>
      <c r="E20" s="36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5" customHeight="1">
      <c r="A21" s="19"/>
      <c r="B21" s="33" t="s">
        <v>17</v>
      </c>
      <c r="C21" s="28"/>
      <c r="D21" s="42">
        <f t="shared" si="0"/>
      </c>
      <c r="E21" s="36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" customHeight="1">
      <c r="A22" s="19"/>
      <c r="B22" s="33" t="s">
        <v>18</v>
      </c>
      <c r="C22" s="28"/>
      <c r="D22" s="42">
        <f t="shared" si="0"/>
      </c>
      <c r="E22" s="36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5" customHeight="1">
      <c r="A23" s="19"/>
      <c r="B23" s="33" t="s">
        <v>19</v>
      </c>
      <c r="C23" s="28"/>
      <c r="D23" s="42">
        <f t="shared" si="0"/>
      </c>
      <c r="E23" s="36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5" customHeight="1">
      <c r="A24" s="19"/>
      <c r="B24" s="33" t="s">
        <v>36</v>
      </c>
      <c r="C24" s="28"/>
      <c r="D24" s="42">
        <f t="shared" si="0"/>
      </c>
      <c r="E24" s="36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5" customHeight="1">
      <c r="A25" s="19"/>
      <c r="B25" s="33" t="s">
        <v>37</v>
      </c>
      <c r="C25" s="28"/>
      <c r="D25" s="42">
        <f t="shared" si="0"/>
      </c>
      <c r="E25" s="36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5" customHeight="1">
      <c r="A26" s="19"/>
      <c r="B26" s="33" t="s">
        <v>38</v>
      </c>
      <c r="C26" s="28"/>
      <c r="D26" s="42">
        <f t="shared" si="0"/>
      </c>
      <c r="E26" s="36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5" customHeight="1">
      <c r="A27" s="19"/>
      <c r="B27" s="33" t="s">
        <v>39</v>
      </c>
      <c r="C27" s="28"/>
      <c r="D27" s="42">
        <f t="shared" si="0"/>
      </c>
      <c r="E27" s="36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5" customHeight="1">
      <c r="A28" s="19"/>
      <c r="B28" s="33" t="s">
        <v>40</v>
      </c>
      <c r="C28" s="28"/>
      <c r="D28" s="42">
        <f t="shared" si="0"/>
      </c>
      <c r="E28" s="36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5" customHeight="1">
      <c r="A29" s="19"/>
      <c r="B29" s="33" t="s">
        <v>52</v>
      </c>
      <c r="C29" s="28"/>
      <c r="D29" s="42">
        <f t="shared" si="0"/>
      </c>
      <c r="E29" s="36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5" customHeight="1">
      <c r="A30" s="19"/>
      <c r="B30" s="33" t="s">
        <v>41</v>
      </c>
      <c r="C30" s="28"/>
      <c r="D30" s="42">
        <f t="shared" si="0"/>
      </c>
      <c r="E30" s="36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5" customHeight="1">
      <c r="A31" s="19"/>
      <c r="B31" s="33" t="s">
        <v>42</v>
      </c>
      <c r="C31" s="28"/>
      <c r="D31" s="42">
        <f t="shared" si="0"/>
      </c>
      <c r="E31" s="36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5" customHeight="1">
      <c r="A32" s="19"/>
      <c r="B32" s="33" t="s">
        <v>43</v>
      </c>
      <c r="C32" s="28"/>
      <c r="D32" s="42">
        <f t="shared" si="0"/>
      </c>
      <c r="E32" s="36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5" customHeight="1">
      <c r="A33" s="19"/>
      <c r="B33" s="34" t="s">
        <v>44</v>
      </c>
      <c r="C33" s="29"/>
      <c r="D33" s="43">
        <f t="shared" si="0"/>
      </c>
      <c r="E33" s="36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5" customHeight="1">
      <c r="A34" s="19"/>
      <c r="B34" s="31" t="s">
        <v>25</v>
      </c>
      <c r="C34" s="44" t="e">
        <f>AVERAGE(C4:C33)</f>
        <v>#DIV/0!</v>
      </c>
      <c r="D34" s="44">
        <f>SUM(D4:D33)</f>
        <v>0</v>
      </c>
      <c r="E34" s="36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5" customHeight="1">
      <c r="A35" s="19"/>
      <c r="B35" s="31" t="s">
        <v>29</v>
      </c>
      <c r="C35" s="1">
        <f>COUNT(C4:C33)</f>
        <v>0</v>
      </c>
      <c r="D35" s="1"/>
      <c r="E35" s="36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3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3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3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3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sheetProtection password="ED6C" sheet="1" objects="1" scenarios="1"/>
  <mergeCells count="3">
    <mergeCell ref="B1:I1"/>
    <mergeCell ref="F10:I10"/>
    <mergeCell ref="F13:I1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ariake-nct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Butsuri</dc:creator>
  <cp:keywords/>
  <dc:description/>
  <cp:lastModifiedBy>K Morita</cp:lastModifiedBy>
  <dcterms:created xsi:type="dcterms:W3CDTF">2002-04-09T02:14:56Z</dcterms:created>
  <dcterms:modified xsi:type="dcterms:W3CDTF">2006-05-10T02:30:16Z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